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9345" windowHeight="4935"/>
  </bookViews>
  <sheets>
    <sheet name="Income" sheetId="1" r:id="rId1"/>
    <sheet name="Assumptions" sheetId="2" r:id="rId2"/>
  </sheets>
  <calcPr calcId="144525"/>
</workbook>
</file>

<file path=xl/calcChain.xml><?xml version="1.0" encoding="utf-8"?>
<calcChain xmlns="http://schemas.openxmlformats.org/spreadsheetml/2006/main">
  <c r="B10" i="1" l="1"/>
  <c r="D10" i="1"/>
  <c r="D16" i="1"/>
  <c r="E16" i="1"/>
  <c r="C16" i="1"/>
  <c r="E15" i="1"/>
  <c r="D15" i="1"/>
  <c r="B15" i="1"/>
  <c r="D14" i="1"/>
  <c r="E14" i="1"/>
  <c r="C14" i="1"/>
  <c r="C13" i="1"/>
  <c r="B13" i="1"/>
  <c r="E13" i="1"/>
  <c r="D13" i="1"/>
  <c r="C15" i="1"/>
  <c r="B16" i="1"/>
  <c r="B14" i="1"/>
  <c r="B17" i="1"/>
  <c r="B19" i="1" s="1"/>
  <c r="F19" i="1" s="1"/>
  <c r="C10" i="1"/>
  <c r="C17" i="1"/>
  <c r="C19" i="1"/>
  <c r="D17" i="1"/>
  <c r="D19" i="1"/>
  <c r="E10" i="1"/>
  <c r="E17" i="1"/>
  <c r="E19" i="1" s="1"/>
  <c r="F14" i="1"/>
  <c r="F15" i="1"/>
  <c r="F16" i="1"/>
  <c r="F17" i="1"/>
  <c r="F13" i="1"/>
  <c r="F7" i="1"/>
  <c r="F8" i="1"/>
  <c r="F9" i="1"/>
  <c r="F10" i="1"/>
  <c r="F6" i="1"/>
</calcChain>
</file>

<file path=xl/sharedStrings.xml><?xml version="1.0" encoding="utf-8"?>
<sst xmlns="http://schemas.openxmlformats.org/spreadsheetml/2006/main" count="49" uniqueCount="36">
  <si>
    <t>Income Estimates</t>
  </si>
  <si>
    <t>Winter</t>
  </si>
  <si>
    <t>Spring</t>
  </si>
  <si>
    <t>Summer</t>
  </si>
  <si>
    <t>Fall</t>
  </si>
  <si>
    <t>Yearly</t>
  </si>
  <si>
    <t>Income</t>
  </si>
  <si>
    <t>Ski Tours</t>
  </si>
  <si>
    <t>Rafting Tours</t>
  </si>
  <si>
    <t>Guided Hikes</t>
  </si>
  <si>
    <t>Bus Tours</t>
  </si>
  <si>
    <t>Total Income</t>
  </si>
  <si>
    <t>Expenses</t>
  </si>
  <si>
    <t>Hiking Tours</t>
  </si>
  <si>
    <t>Total Expense</t>
  </si>
  <si>
    <t>Operating Income</t>
  </si>
  <si>
    <t>ASSUMPTIONS</t>
  </si>
  <si>
    <t>Operation</t>
  </si>
  <si>
    <t>Expense</t>
  </si>
  <si>
    <t>Operates in Winter and Spring only</t>
  </si>
  <si>
    <t>Fixed cost of $45,000 + 15% of revenues</t>
  </si>
  <si>
    <t>Does not operate in Fall and Summer</t>
  </si>
  <si>
    <t>n/a</t>
  </si>
  <si>
    <t>Operates in Summer at full capacity</t>
  </si>
  <si>
    <t>Fixed cost of $48,000 + 25% of revenues</t>
  </si>
  <si>
    <t>Operates in Spring and Fall at 1/2 capacity</t>
  </si>
  <si>
    <t>Fixed cost of $24,000 + 25% of revenues</t>
  </si>
  <si>
    <t>Does not operate in Winter</t>
  </si>
  <si>
    <t>Fixed cost of $15,000 + 25% of revenues</t>
  </si>
  <si>
    <t>(incl. X-Country Ski)</t>
  </si>
  <si>
    <t>Operates in Fall and Winter at 1/3 capacity</t>
  </si>
  <si>
    <t>Fixed cost of $5,000 + 25% of revenues</t>
  </si>
  <si>
    <t>Does not operate in Spring</t>
  </si>
  <si>
    <t>Operates in Spring, Summer and Fall</t>
  </si>
  <si>
    <t>Fixed cost of $54,000 + 15% of revenues</t>
  </si>
  <si>
    <t>Mountain 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</si>
</sst>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6" tint="-0.24994659260841701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22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</cellStyleXfs>
  <cellXfs count="71">
    <xf numFmtId="0" fontId="0" fillId="0" borderId="0" xfId="0"/>
    <xf numFmtId="0" fontId="7" fillId="0" borderId="0" xfId="0" applyFont="1"/>
    <xf numFmtId="164" fontId="10" fillId="0" borderId="15" xfId="1" applyNumberFormat="1" applyFont="1" applyFill="1" applyBorder="1"/>
    <xf numFmtId="43" fontId="10" fillId="0" borderId="15" xfId="1" applyFont="1" applyFill="1" applyBorder="1" applyAlignment="1">
      <alignment horizontal="right"/>
    </xf>
    <xf numFmtId="164" fontId="10" fillId="0" borderId="16" xfId="1" applyNumberFormat="1" applyFont="1" applyFill="1" applyBorder="1"/>
    <xf numFmtId="43" fontId="10" fillId="0" borderId="17" xfId="1" applyFont="1" applyFill="1" applyBorder="1" applyAlignment="1">
      <alignment horizontal="right"/>
    </xf>
    <xf numFmtId="164" fontId="10" fillId="0" borderId="17" xfId="1" applyNumberFormat="1" applyFont="1" applyFill="1" applyBorder="1"/>
    <xf numFmtId="164" fontId="10" fillId="0" borderId="18" xfId="1" applyNumberFormat="1" applyFont="1" applyFill="1" applyBorder="1"/>
    <xf numFmtId="0" fontId="11" fillId="10" borderId="0" xfId="7" applyFont="1" applyFill="1" applyBorder="1" applyAlignment="1">
      <alignment horizontal="center"/>
    </xf>
    <xf numFmtId="0" fontId="11" fillId="10" borderId="23" xfId="7" applyFont="1" applyFill="1" applyBorder="1"/>
    <xf numFmtId="0" fontId="11" fillId="10" borderId="0" xfId="7" applyFont="1" applyFill="1" applyBorder="1"/>
    <xf numFmtId="164" fontId="8" fillId="10" borderId="14" xfId="1" applyNumberFormat="1" applyFont="1" applyFill="1" applyBorder="1"/>
    <xf numFmtId="43" fontId="9" fillId="0" borderId="0" xfId="1" applyFont="1" applyBorder="1" applyAlignment="1">
      <alignment horizontal="left"/>
    </xf>
    <xf numFmtId="43" fontId="9" fillId="0" borderId="1" xfId="1" applyFont="1" applyBorder="1" applyAlignment="1">
      <alignment horizontal="left"/>
    </xf>
    <xf numFmtId="43" fontId="7" fillId="0" borderId="0" xfId="1" applyFont="1" applyBorder="1"/>
    <xf numFmtId="43" fontId="7" fillId="0" borderId="1" xfId="1" applyFont="1" applyBorder="1"/>
    <xf numFmtId="43" fontId="7" fillId="0" borderId="0" xfId="1" applyFont="1" applyBorder="1" applyAlignment="1">
      <alignment horizontal="left"/>
    </xf>
    <xf numFmtId="43" fontId="7" fillId="0" borderId="1" xfId="1" applyFont="1" applyBorder="1" applyAlignment="1">
      <alignment horizontal="left"/>
    </xf>
    <xf numFmtId="43" fontId="5" fillId="4" borderId="7" xfId="6" applyNumberFormat="1" applyBorder="1" applyAlignment="1">
      <alignment horizontal="left"/>
    </xf>
    <xf numFmtId="43" fontId="5" fillId="4" borderId="8" xfId="6" applyNumberFormat="1" applyBorder="1" applyAlignment="1">
      <alignment horizontal="left"/>
    </xf>
    <xf numFmtId="43" fontId="5" fillId="4" borderId="10" xfId="6" applyNumberFormat="1" applyBorder="1" applyAlignment="1">
      <alignment horizontal="left"/>
    </xf>
    <xf numFmtId="43" fontId="5" fillId="4" borderId="11" xfId="6" applyNumberFormat="1" applyBorder="1" applyAlignment="1">
      <alignment horizontal="left"/>
    </xf>
    <xf numFmtId="43" fontId="5" fillId="4" borderId="5" xfId="6" applyNumberFormat="1" applyBorder="1" applyAlignment="1">
      <alignment horizontal="left"/>
    </xf>
    <xf numFmtId="43" fontId="5" fillId="4" borderId="13" xfId="6" applyNumberFormat="1" applyBorder="1" applyAlignment="1">
      <alignment horizontal="left"/>
    </xf>
    <xf numFmtId="43" fontId="5" fillId="8" borderId="7" xfId="9" applyNumberFormat="1" applyBorder="1" applyAlignment="1">
      <alignment horizontal="left"/>
    </xf>
    <xf numFmtId="43" fontId="5" fillId="8" borderId="8" xfId="9" applyNumberFormat="1" applyBorder="1" applyAlignment="1">
      <alignment horizontal="left"/>
    </xf>
    <xf numFmtId="43" fontId="5" fillId="8" borderId="5" xfId="9" applyNumberFormat="1" applyBorder="1" applyAlignment="1">
      <alignment horizontal="left"/>
    </xf>
    <xf numFmtId="43" fontId="5" fillId="8" borderId="13" xfId="9" applyNumberFormat="1" applyBorder="1" applyAlignment="1">
      <alignment horizontal="left"/>
    </xf>
    <xf numFmtId="43" fontId="5" fillId="8" borderId="10" xfId="9" applyNumberFormat="1" applyBorder="1" applyAlignment="1">
      <alignment horizontal="left"/>
    </xf>
    <xf numFmtId="43" fontId="5" fillId="8" borderId="11" xfId="9" applyNumberFormat="1" applyBorder="1" applyAlignment="1">
      <alignment horizontal="left"/>
    </xf>
    <xf numFmtId="43" fontId="5" fillId="4" borderId="7" xfId="6" applyNumberFormat="1" applyBorder="1"/>
    <xf numFmtId="43" fontId="5" fillId="4" borderId="10" xfId="6" applyNumberFormat="1" applyBorder="1"/>
    <xf numFmtId="43" fontId="2" fillId="8" borderId="6" xfId="2" applyNumberFormat="1" applyFill="1" applyBorder="1" applyAlignment="1">
      <alignment horizontal="left"/>
    </xf>
    <xf numFmtId="43" fontId="2" fillId="8" borderId="9" xfId="2" applyNumberFormat="1" applyFill="1" applyBorder="1" applyAlignment="1">
      <alignment horizontal="left"/>
    </xf>
    <xf numFmtId="43" fontId="2" fillId="0" borderId="0" xfId="2" applyNumberFormat="1" applyBorder="1"/>
    <xf numFmtId="43" fontId="2" fillId="4" borderId="6" xfId="2" applyNumberFormat="1" applyFill="1" applyBorder="1" applyAlignment="1">
      <alignment horizontal="left"/>
    </xf>
    <xf numFmtId="43" fontId="2" fillId="4" borderId="12" xfId="2" applyNumberFormat="1" applyFill="1" applyBorder="1" applyAlignment="1">
      <alignment horizontal="left"/>
    </xf>
    <xf numFmtId="43" fontId="2" fillId="4" borderId="9" xfId="2" applyNumberFormat="1" applyFill="1" applyBorder="1" applyAlignment="1">
      <alignment horizontal="left"/>
    </xf>
    <xf numFmtId="43" fontId="2" fillId="0" borderId="0" xfId="2" applyNumberFormat="1" applyBorder="1" applyAlignment="1">
      <alignment horizontal="left"/>
    </xf>
    <xf numFmtId="43" fontId="2" fillId="8" borderId="12" xfId="2" applyNumberFormat="1" applyFill="1" applyBorder="1" applyAlignment="1">
      <alignment horizontal="left"/>
    </xf>
    <xf numFmtId="43" fontId="2" fillId="4" borderId="6" xfId="2" applyNumberFormat="1" applyFill="1" applyBorder="1"/>
    <xf numFmtId="43" fontId="2" fillId="4" borderId="9" xfId="2" applyNumberFormat="1" applyFill="1" applyBorder="1"/>
    <xf numFmtId="43" fontId="13" fillId="2" borderId="21" xfId="4" applyNumberFormat="1" applyFont="1" applyBorder="1" applyAlignment="1">
      <alignment horizontal="left"/>
    </xf>
    <xf numFmtId="0" fontId="13" fillId="10" borderId="19" xfId="7" applyFont="1" applyFill="1" applyBorder="1" applyAlignment="1">
      <alignment horizontal="center"/>
    </xf>
    <xf numFmtId="0" fontId="11" fillId="10" borderId="29" xfId="7" applyFont="1" applyFill="1" applyBorder="1" applyAlignment="1">
      <alignment horizontal="centerContinuous"/>
    </xf>
    <xf numFmtId="0" fontId="11" fillId="10" borderId="30" xfId="7" applyFont="1" applyFill="1" applyBorder="1"/>
    <xf numFmtId="0" fontId="11" fillId="10" borderId="29" xfId="7" applyFont="1" applyFill="1" applyBorder="1"/>
    <xf numFmtId="0" fontId="13" fillId="10" borderId="31" xfId="7" applyFont="1" applyFill="1" applyBorder="1" applyAlignment="1">
      <alignment horizontal="center"/>
    </xf>
    <xf numFmtId="43" fontId="13" fillId="10" borderId="32" xfId="7" applyNumberFormat="1" applyFont="1" applyFill="1" applyBorder="1" applyAlignment="1">
      <alignment horizontal="left"/>
    </xf>
    <xf numFmtId="43" fontId="14" fillId="3" borderId="33" xfId="5" applyNumberFormat="1" applyFont="1" applyBorder="1" applyAlignment="1">
      <alignment horizontal="left"/>
    </xf>
    <xf numFmtId="164" fontId="14" fillId="3" borderId="34" xfId="5" applyNumberFormat="1" applyFont="1" applyBorder="1"/>
    <xf numFmtId="43" fontId="14" fillId="3" borderId="35" xfId="5" applyNumberFormat="1" applyFont="1" applyBorder="1" applyAlignment="1">
      <alignment horizontal="left"/>
    </xf>
    <xf numFmtId="164" fontId="14" fillId="3" borderId="36" xfId="5" applyNumberFormat="1" applyFont="1" applyBorder="1"/>
    <xf numFmtId="43" fontId="15" fillId="5" borderId="37" xfId="3" applyNumberFormat="1" applyFont="1" applyFill="1" applyBorder="1" applyAlignment="1">
      <alignment horizontal="right"/>
    </xf>
    <xf numFmtId="164" fontId="15" fillId="5" borderId="22" xfId="3" applyNumberFormat="1" applyFont="1" applyFill="1" applyBorder="1"/>
    <xf numFmtId="164" fontId="15" fillId="5" borderId="38" xfId="3" applyNumberFormat="1" applyFont="1" applyFill="1" applyBorder="1"/>
    <xf numFmtId="0" fontId="11" fillId="10" borderId="30" xfId="7" applyFont="1" applyFill="1" applyBorder="1" applyAlignment="1">
      <alignment horizontal="center"/>
    </xf>
    <xf numFmtId="43" fontId="8" fillId="10" borderId="39" xfId="1" applyFont="1" applyFill="1" applyBorder="1"/>
    <xf numFmtId="0" fontId="17" fillId="10" borderId="40" xfId="0" applyFont="1" applyFill="1" applyBorder="1"/>
    <xf numFmtId="43" fontId="13" fillId="9" borderId="41" xfId="4" applyNumberFormat="1" applyFont="1" applyFill="1" applyBorder="1" applyAlignment="1">
      <alignment horizontal="left"/>
    </xf>
    <xf numFmtId="164" fontId="11" fillId="9" borderId="42" xfId="4" applyNumberFormat="1" applyFont="1" applyFill="1" applyBorder="1"/>
    <xf numFmtId="164" fontId="11" fillId="9" borderId="36" xfId="4" applyNumberFormat="1" applyFont="1" applyFill="1" applyBorder="1"/>
    <xf numFmtId="0" fontId="16" fillId="9" borderId="24" xfId="4" applyFont="1" applyFill="1" applyBorder="1" applyAlignment="1">
      <alignment horizontal="center"/>
    </xf>
    <xf numFmtId="0" fontId="16" fillId="9" borderId="25" xfId="4" applyFont="1" applyFill="1" applyBorder="1" applyAlignment="1">
      <alignment horizontal="center"/>
    </xf>
    <xf numFmtId="0" fontId="16" fillId="9" borderId="26" xfId="4" applyFont="1" applyFill="1" applyBorder="1" applyAlignment="1">
      <alignment horizontal="center"/>
    </xf>
    <xf numFmtId="0" fontId="6" fillId="9" borderId="27" xfId="4" applyFont="1" applyFill="1" applyBorder="1" applyAlignment="1">
      <alignment horizontal="center"/>
    </xf>
    <xf numFmtId="0" fontId="6" fillId="9" borderId="20" xfId="4" applyFont="1" applyFill="1" applyBorder="1" applyAlignment="1">
      <alignment horizontal="center"/>
    </xf>
    <xf numFmtId="0" fontId="6" fillId="9" borderId="28" xfId="4" applyFont="1" applyFill="1" applyBorder="1" applyAlignment="1">
      <alignment horizontal="center"/>
    </xf>
    <xf numFmtId="43" fontId="12" fillId="7" borderId="2" xfId="8" applyNumberFormat="1" applyFont="1" applyBorder="1" applyAlignment="1">
      <alignment horizontal="center"/>
    </xf>
    <xf numFmtId="43" fontId="12" fillId="7" borderId="3" xfId="8" applyNumberFormat="1" applyFont="1" applyBorder="1" applyAlignment="1">
      <alignment horizontal="center"/>
    </xf>
    <xf numFmtId="43" fontId="12" fillId="7" borderId="4" xfId="8" applyNumberFormat="1" applyFont="1" applyBorder="1" applyAlignment="1">
      <alignment horizontal="center"/>
    </xf>
  </cellXfs>
  <cellStyles count="10">
    <cellStyle name="20% - Accent3" xfId="5" builtinId="38"/>
    <cellStyle name="40% - Accent3" xfId="6" builtinId="39"/>
    <cellStyle name="40% - Accent6" xfId="9" builtinId="51"/>
    <cellStyle name="60% - Accent4" xfId="7" builtinId="44"/>
    <cellStyle name="Accent3" xfId="4" builtinId="37"/>
    <cellStyle name="Accent6" xfId="8" builtinId="49"/>
    <cellStyle name="Comma" xfId="1" builtinId="3"/>
    <cellStyle name="Heading 4" xfId="2" builtinId="19"/>
    <cellStyle name="Normal" xfId="0" builtinId="0"/>
    <cellStyle name="Total" xfId="3" builtin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>
      <selection activeCell="A2" sqref="A2:F2"/>
    </sheetView>
  </sheetViews>
  <sheetFormatPr defaultRowHeight="15" x14ac:dyDescent="0.25"/>
  <cols>
    <col min="1" max="1" width="24.7109375" style="1" customWidth="1"/>
    <col min="2" max="6" width="12.7109375" style="1" customWidth="1"/>
    <col min="7" max="16384" width="9.140625" style="1"/>
  </cols>
  <sheetData>
    <row r="1" spans="1:6" ht="31.5" x14ac:dyDescent="0.5">
      <c r="A1" s="62" t="s">
        <v>35</v>
      </c>
      <c r="B1" s="63"/>
      <c r="C1" s="63"/>
      <c r="D1" s="63"/>
      <c r="E1" s="63"/>
      <c r="F1" s="64"/>
    </row>
    <row r="2" spans="1:6" ht="24" thickBot="1" x14ac:dyDescent="0.4">
      <c r="A2" s="65" t="s">
        <v>0</v>
      </c>
      <c r="B2" s="66"/>
      <c r="C2" s="66"/>
      <c r="D2" s="66"/>
      <c r="E2" s="66"/>
      <c r="F2" s="67"/>
    </row>
    <row r="3" spans="1:6" ht="15.75" x14ac:dyDescent="0.25">
      <c r="A3" s="44"/>
      <c r="B3" s="10"/>
      <c r="C3" s="10"/>
      <c r="D3" s="10"/>
      <c r="E3" s="10"/>
      <c r="F3" s="45"/>
    </row>
    <row r="4" spans="1:6" ht="18.75" x14ac:dyDescent="0.3">
      <c r="A4" s="46"/>
      <c r="B4" s="43" t="s">
        <v>1</v>
      </c>
      <c r="C4" s="43" t="s">
        <v>2</v>
      </c>
      <c r="D4" s="43" t="s">
        <v>3</v>
      </c>
      <c r="E4" s="43" t="s">
        <v>4</v>
      </c>
      <c r="F4" s="47" t="s">
        <v>5</v>
      </c>
    </row>
    <row r="5" spans="1:6" ht="18.75" x14ac:dyDescent="0.3">
      <c r="A5" s="48" t="s">
        <v>6</v>
      </c>
      <c r="B5" s="10"/>
      <c r="C5" s="10"/>
      <c r="D5" s="10"/>
      <c r="E5" s="10"/>
      <c r="F5" s="45"/>
    </row>
    <row r="6" spans="1:6" ht="15.75" x14ac:dyDescent="0.25">
      <c r="A6" s="49" t="s">
        <v>7</v>
      </c>
      <c r="B6" s="2">
        <v>150000</v>
      </c>
      <c r="C6" s="2">
        <v>50000</v>
      </c>
      <c r="D6" s="3">
        <v>0</v>
      </c>
      <c r="E6" s="3">
        <v>0</v>
      </c>
      <c r="F6" s="50">
        <f>SUM(B6:E6)</f>
        <v>200000</v>
      </c>
    </row>
    <row r="7" spans="1:6" ht="15.75" x14ac:dyDescent="0.25">
      <c r="A7" s="49" t="s">
        <v>8</v>
      </c>
      <c r="B7" s="3">
        <v>0</v>
      </c>
      <c r="C7" s="2">
        <v>35000</v>
      </c>
      <c r="D7" s="2">
        <v>75000</v>
      </c>
      <c r="E7" s="4">
        <v>35000</v>
      </c>
      <c r="F7" s="50">
        <f>SUM(B7:E7)</f>
        <v>145000</v>
      </c>
    </row>
    <row r="8" spans="1:6" ht="15.75" x14ac:dyDescent="0.25">
      <c r="A8" s="49" t="s">
        <v>9</v>
      </c>
      <c r="B8" s="2">
        <v>10000</v>
      </c>
      <c r="C8" s="3">
        <v>0</v>
      </c>
      <c r="D8" s="2">
        <v>50000</v>
      </c>
      <c r="E8" s="4">
        <v>15000</v>
      </c>
      <c r="F8" s="50">
        <f>SUM(B8:E8)</f>
        <v>75000</v>
      </c>
    </row>
    <row r="9" spans="1:6" ht="16.5" thickBot="1" x14ac:dyDescent="0.3">
      <c r="A9" s="51" t="s">
        <v>10</v>
      </c>
      <c r="B9" s="5">
        <v>0</v>
      </c>
      <c r="C9" s="6">
        <v>75000</v>
      </c>
      <c r="D9" s="6">
        <v>200000</v>
      </c>
      <c r="E9" s="7">
        <v>75000</v>
      </c>
      <c r="F9" s="52">
        <f>SUM(B9:E9)</f>
        <v>350000</v>
      </c>
    </row>
    <row r="10" spans="1:6" ht="16.5" thickBot="1" x14ac:dyDescent="0.3">
      <c r="A10" s="53" t="s">
        <v>11</v>
      </c>
      <c r="B10" s="54">
        <f>SUM(B6:B9)</f>
        <v>160000</v>
      </c>
      <c r="C10" s="54">
        <f>SUM(C6:C9)</f>
        <v>160000</v>
      </c>
      <c r="D10" s="54">
        <f>SUM(D6:D9)</f>
        <v>325000</v>
      </c>
      <c r="E10" s="54">
        <f>SUM(E6:E9)</f>
        <v>125000</v>
      </c>
      <c r="F10" s="55">
        <f>SUM(B10:E10)</f>
        <v>770000</v>
      </c>
    </row>
    <row r="11" spans="1:6" ht="16.5" thickTop="1" x14ac:dyDescent="0.25">
      <c r="A11" s="46"/>
      <c r="B11" s="8"/>
      <c r="C11" s="8"/>
      <c r="D11" s="8"/>
      <c r="E11" s="8"/>
      <c r="F11" s="56"/>
    </row>
    <row r="12" spans="1:6" ht="18.75" x14ac:dyDescent="0.3">
      <c r="A12" s="48" t="s">
        <v>12</v>
      </c>
      <c r="B12" s="9"/>
      <c r="C12" s="10"/>
      <c r="D12" s="10"/>
      <c r="E12" s="10"/>
      <c r="F12" s="45"/>
    </row>
    <row r="13" spans="1:6" ht="15.75" x14ac:dyDescent="0.25">
      <c r="A13" s="49" t="s">
        <v>7</v>
      </c>
      <c r="B13" s="2">
        <f>45000+B6*15%</f>
        <v>67500</v>
      </c>
      <c r="C13" s="2">
        <f>45000+C6*15%</f>
        <v>52500</v>
      </c>
      <c r="D13" s="3">
        <f>D6</f>
        <v>0</v>
      </c>
      <c r="E13" s="3">
        <f>E6</f>
        <v>0</v>
      </c>
      <c r="F13" s="50">
        <f t="shared" ref="F13:F19" si="0">SUM(B13:E13)</f>
        <v>120000</v>
      </c>
    </row>
    <row r="14" spans="1:6" ht="15.75" x14ac:dyDescent="0.25">
      <c r="A14" s="49" t="s">
        <v>8</v>
      </c>
      <c r="B14" s="3">
        <f>B7</f>
        <v>0</v>
      </c>
      <c r="C14" s="2">
        <f>24000+C7*25%</f>
        <v>32750</v>
      </c>
      <c r="D14" s="2">
        <f>24000+D7*25%</f>
        <v>42750</v>
      </c>
      <c r="E14" s="4">
        <f>24000+E7*25%</f>
        <v>32750</v>
      </c>
      <c r="F14" s="50">
        <f t="shared" si="0"/>
        <v>108250</v>
      </c>
    </row>
    <row r="15" spans="1:6" ht="15.75" x14ac:dyDescent="0.25">
      <c r="A15" s="49" t="s">
        <v>13</v>
      </c>
      <c r="B15" s="2">
        <f>5000+B8*25%</f>
        <v>7500</v>
      </c>
      <c r="C15" s="3">
        <f>C8</f>
        <v>0</v>
      </c>
      <c r="D15" s="2">
        <f>5000+D8*25%</f>
        <v>17500</v>
      </c>
      <c r="E15" s="4">
        <f>5000+E8*25%</f>
        <v>8750</v>
      </c>
      <c r="F15" s="50">
        <f t="shared" si="0"/>
        <v>33750</v>
      </c>
    </row>
    <row r="16" spans="1:6" ht="16.5" thickBot="1" x14ac:dyDescent="0.3">
      <c r="A16" s="51" t="s">
        <v>10</v>
      </c>
      <c r="B16" s="5">
        <f>B9</f>
        <v>0</v>
      </c>
      <c r="C16" s="6">
        <f>54000+C9*15%</f>
        <v>65250</v>
      </c>
      <c r="D16" s="6">
        <f>54000+D9*15%</f>
        <v>84000</v>
      </c>
      <c r="E16" s="7">
        <f>54000+E9*15%</f>
        <v>65250</v>
      </c>
      <c r="F16" s="52">
        <f t="shared" si="0"/>
        <v>214500</v>
      </c>
    </row>
    <row r="17" spans="1:6" ht="16.5" thickBot="1" x14ac:dyDescent="0.3">
      <c r="A17" s="53" t="s">
        <v>14</v>
      </c>
      <c r="B17" s="54">
        <f>SUM(B13:B16)</f>
        <v>75000</v>
      </c>
      <c r="C17" s="54">
        <f>SUM(C13:C16)</f>
        <v>150500</v>
      </c>
      <c r="D17" s="54">
        <f>SUM(D13:D16)</f>
        <v>144250</v>
      </c>
      <c r="E17" s="54">
        <f>SUM(E13:E16)</f>
        <v>106750</v>
      </c>
      <c r="F17" s="55">
        <f t="shared" si="0"/>
        <v>476500</v>
      </c>
    </row>
    <row r="18" spans="1:6" ht="16.5" thickTop="1" x14ac:dyDescent="0.25">
      <c r="A18" s="57"/>
      <c r="B18" s="11"/>
      <c r="C18" s="11"/>
      <c r="D18" s="11"/>
      <c r="E18" s="11"/>
      <c r="F18" s="58"/>
    </row>
    <row r="19" spans="1:6" ht="19.5" thickBot="1" x14ac:dyDescent="0.35">
      <c r="A19" s="59" t="s">
        <v>15</v>
      </c>
      <c r="B19" s="60">
        <f>B10-B17</f>
        <v>85000</v>
      </c>
      <c r="C19" s="60">
        <f>C10-C17</f>
        <v>9500</v>
      </c>
      <c r="D19" s="60">
        <f>D10-D17</f>
        <v>180750</v>
      </c>
      <c r="E19" s="60">
        <f>E10-E17</f>
        <v>18250</v>
      </c>
      <c r="F19" s="61">
        <f t="shared" si="0"/>
        <v>293500</v>
      </c>
    </row>
  </sheetData>
  <mergeCells count="2">
    <mergeCell ref="A1:F1"/>
    <mergeCell ref="A2:F2"/>
  </mergeCells>
  <phoneticPr fontId="0" type="noConversion"/>
  <printOptions headings="1" gridLines="1" gridLinesSet="0"/>
  <pageMargins left="0.75" right="0.75" top="1" bottom="1" header="0.5" footer="0.5"/>
  <pageSetup orientation="portrait" horizontalDpi="0" verticalDpi="0" r:id="rId1"/>
  <headerFooter alignWithMargins="0">
    <oddHeader>SCENARIO.XLS</oddHeader>
  </headerFooter>
  <ignoredErrors>
    <ignoredError sqref="B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17" sqref="A17"/>
    </sheetView>
  </sheetViews>
  <sheetFormatPr defaultRowHeight="15" x14ac:dyDescent="0.25"/>
  <cols>
    <col min="1" max="1" width="20.7109375" style="1" customWidth="1"/>
    <col min="2" max="3" width="40.7109375" style="1" customWidth="1"/>
    <col min="4" max="16384" width="9.140625" style="1"/>
  </cols>
  <sheetData>
    <row r="1" spans="1:3" ht="24" thickBot="1" x14ac:dyDescent="0.4">
      <c r="A1" s="68" t="s">
        <v>16</v>
      </c>
      <c r="B1" s="69"/>
      <c r="C1" s="70"/>
    </row>
    <row r="2" spans="1:3" ht="19.5" thickBot="1" x14ac:dyDescent="0.35">
      <c r="A2" s="42" t="s">
        <v>17</v>
      </c>
      <c r="B2" s="42" t="s">
        <v>6</v>
      </c>
      <c r="C2" s="42" t="s">
        <v>18</v>
      </c>
    </row>
    <row r="3" spans="1:3" ht="15.75" thickTop="1" x14ac:dyDescent="0.25">
      <c r="A3" s="12"/>
      <c r="B3" s="12"/>
      <c r="C3" s="13"/>
    </row>
    <row r="4" spans="1:3" x14ac:dyDescent="0.25">
      <c r="A4" s="32" t="s">
        <v>7</v>
      </c>
      <c r="B4" s="24" t="s">
        <v>19</v>
      </c>
      <c r="C4" s="25" t="s">
        <v>20</v>
      </c>
    </row>
    <row r="5" spans="1:3" x14ac:dyDescent="0.25">
      <c r="A5" s="33"/>
      <c r="B5" s="28" t="s">
        <v>21</v>
      </c>
      <c r="C5" s="29" t="s">
        <v>22</v>
      </c>
    </row>
    <row r="6" spans="1:3" x14ac:dyDescent="0.25">
      <c r="A6" s="34"/>
      <c r="B6" s="14"/>
      <c r="C6" s="15"/>
    </row>
    <row r="7" spans="1:3" x14ac:dyDescent="0.25">
      <c r="A7" s="35" t="s">
        <v>8</v>
      </c>
      <c r="B7" s="18" t="s">
        <v>23</v>
      </c>
      <c r="C7" s="19" t="s">
        <v>24</v>
      </c>
    </row>
    <row r="8" spans="1:3" x14ac:dyDescent="0.25">
      <c r="A8" s="36"/>
      <c r="B8" s="22" t="s">
        <v>25</v>
      </c>
      <c r="C8" s="23" t="s">
        <v>26</v>
      </c>
    </row>
    <row r="9" spans="1:3" x14ac:dyDescent="0.25">
      <c r="A9" s="37"/>
      <c r="B9" s="20" t="s">
        <v>27</v>
      </c>
      <c r="C9" s="21" t="s">
        <v>22</v>
      </c>
    </row>
    <row r="10" spans="1:3" x14ac:dyDescent="0.25">
      <c r="A10" s="38"/>
      <c r="B10" s="16"/>
      <c r="C10" s="17"/>
    </row>
    <row r="11" spans="1:3" x14ac:dyDescent="0.25">
      <c r="A11" s="32" t="s">
        <v>9</v>
      </c>
      <c r="B11" s="24" t="s">
        <v>23</v>
      </c>
      <c r="C11" s="25" t="s">
        <v>28</v>
      </c>
    </row>
    <row r="12" spans="1:3" x14ac:dyDescent="0.25">
      <c r="A12" s="39" t="s">
        <v>29</v>
      </c>
      <c r="B12" s="26" t="s">
        <v>30</v>
      </c>
      <c r="C12" s="27" t="s">
        <v>31</v>
      </c>
    </row>
    <row r="13" spans="1:3" x14ac:dyDescent="0.25">
      <c r="A13" s="33"/>
      <c r="B13" s="28" t="s">
        <v>32</v>
      </c>
      <c r="C13" s="29" t="s">
        <v>22</v>
      </c>
    </row>
    <row r="14" spans="1:3" x14ac:dyDescent="0.25">
      <c r="A14" s="38"/>
      <c r="B14" s="16"/>
      <c r="C14" s="17"/>
    </row>
    <row r="15" spans="1:3" x14ac:dyDescent="0.25">
      <c r="A15" s="40" t="s">
        <v>10</v>
      </c>
      <c r="B15" s="30" t="s">
        <v>33</v>
      </c>
      <c r="C15" s="19" t="s">
        <v>34</v>
      </c>
    </row>
    <row r="16" spans="1:3" x14ac:dyDescent="0.25">
      <c r="A16" s="41"/>
      <c r="B16" s="31" t="s">
        <v>27</v>
      </c>
      <c r="C16" s="21" t="s">
        <v>22</v>
      </c>
    </row>
  </sheetData>
  <mergeCells count="1">
    <mergeCell ref="A1:C1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</vt:lpstr>
      <vt:lpstr>Assumptions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Hurtig</dc:creator>
  <cp:lastModifiedBy>Dean Mayer</cp:lastModifiedBy>
  <dcterms:created xsi:type="dcterms:W3CDTF">2007-12-31T04:22:49Z</dcterms:created>
  <dcterms:modified xsi:type="dcterms:W3CDTF">2011-05-12T19:16:47Z</dcterms:modified>
</cp:coreProperties>
</file>